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6270" activeTab="1"/>
  </bookViews>
  <sheets>
    <sheet name="QuyII" sheetId="1" r:id="rId1"/>
    <sheet name="KQKD" sheetId="2" r:id="rId2"/>
  </sheets>
  <definedNames/>
  <calcPr fullCalcOnLoad="1"/>
</workbook>
</file>

<file path=xl/sharedStrings.xml><?xml version="1.0" encoding="utf-8"?>
<sst xmlns="http://schemas.openxmlformats.org/spreadsheetml/2006/main" count="85" uniqueCount="77">
  <si>
    <t>Ghi chó</t>
  </si>
  <si>
    <t>STT</t>
  </si>
  <si>
    <t>Néi dung</t>
  </si>
  <si>
    <t>Sè d­ ®Çu kú</t>
  </si>
  <si>
    <t>Sè d­ cuèi kú</t>
  </si>
  <si>
    <t>I</t>
  </si>
  <si>
    <t>C¸c kho¶n ®Çu t­ tµi chÝnh ng¾n h¹n</t>
  </si>
  <si>
    <t>Hµng tån kho</t>
  </si>
  <si>
    <t>II</t>
  </si>
  <si>
    <t>Tµi s¶n cè ®Þnh</t>
  </si>
  <si>
    <t>III</t>
  </si>
  <si>
    <t>IV</t>
  </si>
  <si>
    <t>Nî ph¶i tr¶</t>
  </si>
  <si>
    <t>Nî ng¾n h¹n</t>
  </si>
  <si>
    <t>Nî dµi h¹n</t>
  </si>
  <si>
    <t>- C¸c quü</t>
  </si>
  <si>
    <t>ChØ tiªu</t>
  </si>
  <si>
    <t>Kú b¸o c¸o</t>
  </si>
  <si>
    <t>Gi¸ vèn hµng b¸n</t>
  </si>
  <si>
    <t xml:space="preserve">Chi phÝ b¸n hµng </t>
  </si>
  <si>
    <t>Chi phÝ qu¶n lý doanh nghiÖp</t>
  </si>
  <si>
    <t>Chi phÝ kh¸c</t>
  </si>
  <si>
    <t>Lîi nhuËn kh¸c</t>
  </si>
  <si>
    <t>Cæ tøc trªn mçi cæ phiÕu</t>
  </si>
  <si>
    <t>Quý II n¨m 2007</t>
  </si>
  <si>
    <t>Lòy kÕ tõ ®Çu n¨m</t>
  </si>
  <si>
    <t>MST: 0500436570</t>
  </si>
  <si>
    <t>b¸o c¸o KÕt qu¶ ho¹t ®éng s¶n xuÊt kinh  doanh hîp nhÊt</t>
  </si>
  <si>
    <t>§VT: VN§</t>
  </si>
  <si>
    <t>Doanh thu b¸n hµng vµ cung cÊp dÞch vô</t>
  </si>
  <si>
    <t>C¸c kho¶n gi¶m trõ doanh thu</t>
  </si>
  <si>
    <t>Doanh thu thuÇn b¸n hµng vµ cung cÊp dÞch vô</t>
  </si>
  <si>
    <t>LN gép b¸n hµng vµ cung cÊp dÞch vô</t>
  </si>
  <si>
    <t>Doanh thu ho¹t ®éng tµi chÝnh</t>
  </si>
  <si>
    <t>Chi phÝ tµi chÝnh</t>
  </si>
  <si>
    <t>Lîi nhuËn thuÇn tõ ho¹t ®éng kinh doanh</t>
  </si>
  <si>
    <t>Tæng lîi nhuËn kÕ to¸n tr­íc thuÕ</t>
  </si>
  <si>
    <t>ThuÕ thu nhËp doanh nghiÖp</t>
  </si>
  <si>
    <t>Lîi nhuËn sau thuÕ thu nhËp doanh nghiÖp</t>
  </si>
  <si>
    <t>L·I c¬ b¶n trªn mçi cæ phiÕu</t>
  </si>
  <si>
    <t>C«ng ty cæ phÇn CN TM S«ng §µ</t>
  </si>
  <si>
    <t>Hµ t©y, ngµy 30 th¸ng 06 n¨m 2007</t>
  </si>
  <si>
    <t>Gi¸m ®èc c«ng ty</t>
  </si>
  <si>
    <t>b¸o c¸o tµi chÝnh  hîp  nhÊt  tãm t¾t</t>
  </si>
  <si>
    <t xml:space="preserve">Tµi s¶n ng¾n h¹n </t>
  </si>
  <si>
    <t>TiÒn vµ c¸c kho¶n t­¬ng ®­¬ng tiÒn</t>
  </si>
  <si>
    <t>C¸c kho¶n ph¶i thu ng¾n h¹n</t>
  </si>
  <si>
    <t>Tµi s¶n ng¾n h¹n kh¸c</t>
  </si>
  <si>
    <t>Tµi s¶n dµi h¹n</t>
  </si>
  <si>
    <t>C¸c kho¶n ph¶i thu dµi h¹n</t>
  </si>
  <si>
    <t>- TSC§ h÷u h×nh</t>
  </si>
  <si>
    <t>- TSC§ v« h×nh</t>
  </si>
  <si>
    <t>- TSC§ cho thuª tµI chÝnh</t>
  </si>
  <si>
    <t>BÊt ®éng s¶n ®Çu t­</t>
  </si>
  <si>
    <t>C¸c kho¶n ®Çu t­ tµI chÝnh dµi h¹n</t>
  </si>
  <si>
    <t>TµI s¶n dµI h¹n kh¸c</t>
  </si>
  <si>
    <t>- Chi phÝ XDCB dë dang</t>
  </si>
  <si>
    <t>Vèn chñ së h÷u</t>
  </si>
  <si>
    <t>- ThÆng d­ vèn cæ phÇn</t>
  </si>
  <si>
    <t>- Vèn ®Çu t­ cña chñ së h÷u</t>
  </si>
  <si>
    <t>- Vèn kh¸c cña chñ së h÷u</t>
  </si>
  <si>
    <t>- Cæ phiÕu ng©n quü</t>
  </si>
  <si>
    <t>- Chªnh lÖch ®¸nh gi¸ l¹i tµI s¶n</t>
  </si>
  <si>
    <t>- Chªnh lÖch tû gi¸ hèi ®o¸i</t>
  </si>
  <si>
    <t>- Lîi nhuËn sau thuÕ ch­a ph©n phèi</t>
  </si>
  <si>
    <t>- Nguån vèn ®Çu t­ x©y dùng c¬ b¶n</t>
  </si>
  <si>
    <t>Nguån kinh phÝ vµ quü kh¸c</t>
  </si>
  <si>
    <t>- Quü khen th­ëng phóc lîi</t>
  </si>
  <si>
    <t>- Nguån kinh phÝ</t>
  </si>
  <si>
    <t>- Nguån kinh phÝ ®· h×nh thµnh TSC§</t>
  </si>
  <si>
    <t>A</t>
  </si>
  <si>
    <t>B</t>
  </si>
  <si>
    <t>Tæng céng Nguån vèn</t>
  </si>
  <si>
    <t>Tæng céng Tµi s¶n</t>
  </si>
  <si>
    <t>Thu nhËp kh¸c</t>
  </si>
  <si>
    <t>Ghi chó : V§L : QuÝ I =08 tØ= 800.000 CP</t>
  </si>
  <si>
    <t xml:space="preserve">               QuÝ II =15 tØ= 1.500.000 CP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</si>
</sst>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##,###"/>
    <numFmt numFmtId="187" formatCode="#,##0.0"/>
  </numFmts>
  <fonts count="31">
    <font>
      <sz val="14"/>
      <name val=".VnTime"/>
      <family val="0"/>
    </font>
    <font>
      <b/>
      <sz val="11"/>
      <name val=".VnTimeH"/>
      <family val="2"/>
    </font>
    <font>
      <sz val="10"/>
      <name val="3C_Arial_T"/>
      <family val="0"/>
    </font>
    <font>
      <sz val="13"/>
      <name val=".VnTime"/>
      <family val="2"/>
    </font>
    <font>
      <sz val="13"/>
      <name val="3C_Arial_T"/>
      <family val="0"/>
    </font>
    <font>
      <sz val="11"/>
      <name val=".VnTime"/>
      <family val="2"/>
    </font>
    <font>
      <b/>
      <sz val="11"/>
      <name val=".VnTime"/>
      <family val="2"/>
    </font>
    <font>
      <b/>
      <sz val="13"/>
      <name val=".VnTime"/>
      <family val="2"/>
    </font>
    <font>
      <b/>
      <sz val="10"/>
      <name val=".VnArial"/>
      <family val="2"/>
    </font>
    <font>
      <b/>
      <sz val="10"/>
      <name val=".VnArialH"/>
      <family val="2"/>
    </font>
    <font>
      <sz val="11"/>
      <name val=".VnArial"/>
      <family val="2"/>
    </font>
    <font>
      <b/>
      <sz val="11"/>
      <name val=".VnArial"/>
      <family val="2"/>
    </font>
    <font>
      <sz val="13"/>
      <name val=".VnArial"/>
      <family val="2"/>
    </font>
    <font>
      <i/>
      <sz val="13"/>
      <name val=".VnTime"/>
      <family val="2"/>
    </font>
    <font>
      <i/>
      <sz val="12"/>
      <name val=".VnTime"/>
      <family val="2"/>
    </font>
    <font>
      <sz val="12"/>
      <name val=".VnTime"/>
      <family val="0"/>
    </font>
    <font>
      <sz val="12"/>
      <name val=".VnTimeH"/>
      <family val="2"/>
    </font>
    <font>
      <sz val="10"/>
      <name val=".VnAvant"/>
      <family val="2"/>
    </font>
    <font>
      <sz val="11"/>
      <name val=".VnAvant"/>
      <family val="2"/>
    </font>
    <font>
      <b/>
      <sz val="10"/>
      <name val=".VnAvant"/>
      <family val="2"/>
    </font>
    <font>
      <sz val="13"/>
      <name val=".VnAvant"/>
      <family val="2"/>
    </font>
    <font>
      <b/>
      <sz val="13"/>
      <name val=".VnAvant"/>
      <family val="2"/>
    </font>
    <font>
      <b/>
      <sz val="14"/>
      <name val=".VnAvantH"/>
      <family val="2"/>
    </font>
    <font>
      <b/>
      <sz val="11"/>
      <name val=".VnAvantH"/>
      <family val="2"/>
    </font>
    <font>
      <b/>
      <sz val="10"/>
      <name val=".VnAvantH"/>
      <family val="2"/>
    </font>
    <font>
      <sz val="10"/>
      <name val=".VnAvantH"/>
      <family val="2"/>
    </font>
    <font>
      <b/>
      <sz val="10"/>
      <name val=".VnTime"/>
      <family val="2"/>
    </font>
    <font>
      <b/>
      <sz val="12"/>
      <name val=".VnTimeH"/>
      <family val="2"/>
    </font>
    <font>
      <b/>
      <sz val="12"/>
      <name val=".VnAvantH"/>
      <family val="2"/>
    </font>
    <font>
      <sz val="8"/>
      <name val=".VnTime"/>
      <family val="2"/>
    </font>
    <font>
      <b/>
      <i/>
      <sz val="12"/>
      <name val=".VnTim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centerContinuous"/>
      <protection/>
    </xf>
    <xf numFmtId="0" fontId="6" fillId="0" borderId="0" xfId="19" applyFont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8" fillId="0" borderId="1" xfId="19" applyFont="1" applyBorder="1" applyAlignment="1">
      <alignment horizontal="center"/>
      <protection/>
    </xf>
    <xf numFmtId="0" fontId="9" fillId="0" borderId="2" xfId="19" applyFont="1" applyBorder="1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12" fillId="0" borderId="3" xfId="19" applyFont="1" applyBorder="1" applyAlignment="1">
      <alignment horizontal="center"/>
      <protection/>
    </xf>
    <xf numFmtId="0" fontId="8" fillId="0" borderId="4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/>
      <protection/>
    </xf>
    <xf numFmtId="0" fontId="3" fillId="0" borderId="6" xfId="19" applyFont="1" applyBorder="1">
      <alignment/>
      <protection/>
    </xf>
    <xf numFmtId="0" fontId="3" fillId="0" borderId="7" xfId="19" applyFont="1" applyBorder="1">
      <alignment/>
      <protection/>
    </xf>
    <xf numFmtId="0" fontId="3" fillId="0" borderId="8" xfId="19" applyFont="1" applyBorder="1">
      <alignment/>
      <protection/>
    </xf>
    <xf numFmtId="0" fontId="3" fillId="0" borderId="0" xfId="19" applyFont="1" applyBorder="1">
      <alignment/>
      <protection/>
    </xf>
    <xf numFmtId="0" fontId="13" fillId="0" borderId="0" xfId="19" applyFont="1" applyBorder="1">
      <alignment/>
      <protection/>
    </xf>
    <xf numFmtId="186" fontId="3" fillId="0" borderId="0" xfId="19" applyNumberFormat="1" applyFont="1" applyBorder="1">
      <alignment/>
      <protection/>
    </xf>
    <xf numFmtId="186" fontId="3" fillId="0" borderId="0" xfId="19" applyNumberFormat="1" applyFont="1">
      <alignment/>
      <protection/>
    </xf>
    <xf numFmtId="186" fontId="7" fillId="0" borderId="0" xfId="19" applyNumberFormat="1" applyFont="1" applyAlignment="1">
      <alignment horizontal="center"/>
      <protection/>
    </xf>
    <xf numFmtId="0" fontId="1" fillId="0" borderId="0" xfId="19" applyFont="1" applyAlignment="1">
      <alignment horizontal="left"/>
      <protection/>
    </xf>
    <xf numFmtId="0" fontId="11" fillId="0" borderId="9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/>
      <protection/>
    </xf>
    <xf numFmtId="41" fontId="3" fillId="0" borderId="10" xfId="16" applyFont="1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19" applyFont="1" applyAlignment="1">
      <alignment horizontal="center"/>
      <protection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0" fontId="19" fillId="0" borderId="19" xfId="19" applyFont="1" applyBorder="1" applyAlignment="1">
      <alignment horizontal="center"/>
      <protection/>
    </xf>
    <xf numFmtId="0" fontId="19" fillId="0" borderId="20" xfId="19" applyFont="1" applyBorder="1" applyAlignment="1">
      <alignment/>
      <protection/>
    </xf>
    <xf numFmtId="41" fontId="19" fillId="0" borderId="21" xfId="16" applyFont="1" applyBorder="1" applyAlignment="1">
      <alignment horizontal="center"/>
    </xf>
    <xf numFmtId="0" fontId="19" fillId="0" borderId="0" xfId="19" applyFont="1" applyAlignment="1">
      <alignment horizontal="center"/>
      <protection/>
    </xf>
    <xf numFmtId="0" fontId="17" fillId="0" borderId="22" xfId="19" applyFont="1" applyBorder="1" applyAlignment="1">
      <alignment horizontal="center"/>
      <protection/>
    </xf>
    <xf numFmtId="0" fontId="17" fillId="0" borderId="11" xfId="19" applyFont="1" applyBorder="1">
      <alignment/>
      <protection/>
    </xf>
    <xf numFmtId="41" fontId="17" fillId="0" borderId="23" xfId="16" applyFont="1" applyBorder="1" applyAlignment="1">
      <alignment/>
    </xf>
    <xf numFmtId="0" fontId="17" fillId="0" borderId="24" xfId="19" applyFont="1" applyBorder="1">
      <alignment/>
      <protection/>
    </xf>
    <xf numFmtId="0" fontId="17" fillId="0" borderId="0" xfId="19" applyFont="1">
      <alignment/>
      <protection/>
    </xf>
    <xf numFmtId="0" fontId="19" fillId="0" borderId="22" xfId="19" applyFont="1" applyBorder="1" applyAlignment="1">
      <alignment horizontal="center"/>
      <protection/>
    </xf>
    <xf numFmtId="0" fontId="19" fillId="0" borderId="11" xfId="19" applyFont="1" applyBorder="1" applyAlignment="1">
      <alignment/>
      <protection/>
    </xf>
    <xf numFmtId="41" fontId="19" fillId="0" borderId="23" xfId="16" applyFont="1" applyBorder="1" applyAlignment="1">
      <alignment/>
    </xf>
    <xf numFmtId="41" fontId="19" fillId="0" borderId="24" xfId="19" applyNumberFormat="1" applyFont="1" applyBorder="1">
      <alignment/>
      <protection/>
    </xf>
    <xf numFmtId="0" fontId="19" fillId="0" borderId="0" xfId="19" applyFont="1">
      <alignment/>
      <protection/>
    </xf>
    <xf numFmtId="0" fontId="17" fillId="0" borderId="11" xfId="19" applyFont="1" applyBorder="1" applyAlignment="1">
      <alignment/>
      <protection/>
    </xf>
    <xf numFmtId="0" fontId="17" fillId="0" borderId="11" xfId="19" applyFont="1" applyBorder="1" quotePrefix="1">
      <alignment/>
      <protection/>
    </xf>
    <xf numFmtId="0" fontId="19" fillId="0" borderId="11" xfId="19" applyFont="1" applyBorder="1">
      <alignment/>
      <protection/>
    </xf>
    <xf numFmtId="0" fontId="19" fillId="0" borderId="24" xfId="19" applyFont="1" applyBorder="1">
      <alignment/>
      <protection/>
    </xf>
    <xf numFmtId="0" fontId="17" fillId="0" borderId="11" xfId="19" applyFont="1" applyBorder="1" applyAlignment="1">
      <alignment horizontal="left"/>
      <protection/>
    </xf>
    <xf numFmtId="186" fontId="19" fillId="0" borderId="0" xfId="19" applyNumberFormat="1" applyFont="1">
      <alignment/>
      <protection/>
    </xf>
    <xf numFmtId="0" fontId="19" fillId="0" borderId="11" xfId="19" applyFont="1" applyBorder="1" applyAlignment="1">
      <alignment horizontal="center"/>
      <protection/>
    </xf>
    <xf numFmtId="0" fontId="17" fillId="0" borderId="25" xfId="19" applyFont="1" applyBorder="1">
      <alignment/>
      <protection/>
    </xf>
    <xf numFmtId="186" fontId="17" fillId="0" borderId="0" xfId="19" applyNumberFormat="1" applyFont="1">
      <alignment/>
      <protection/>
    </xf>
    <xf numFmtId="14" fontId="11" fillId="0" borderId="26" xfId="19" applyNumberFormat="1" applyFont="1" applyBorder="1" applyAlignment="1">
      <alignment horizontal="center"/>
      <protection/>
    </xf>
    <xf numFmtId="0" fontId="20" fillId="0" borderId="0" xfId="19" applyFont="1">
      <alignment/>
      <protection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19" applyFont="1" applyAlignment="1">
      <alignment horizontal="center"/>
      <protection/>
    </xf>
    <xf numFmtId="0" fontId="24" fillId="0" borderId="0" xfId="19" applyFont="1" applyAlignment="1">
      <alignment horizontal="left"/>
      <protection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19" applyFont="1" applyAlignment="1">
      <alignment horizontal="centerContinuous"/>
      <protection/>
    </xf>
    <xf numFmtId="0" fontId="17" fillId="0" borderId="30" xfId="19" applyFont="1" applyBorder="1" applyAlignment="1">
      <alignment horizontal="center"/>
      <protection/>
    </xf>
    <xf numFmtId="0" fontId="17" fillId="0" borderId="31" xfId="19" applyFont="1" applyBorder="1">
      <alignment/>
      <protection/>
    </xf>
    <xf numFmtId="41" fontId="17" fillId="0" borderId="32" xfId="16" applyFont="1" applyBorder="1" applyAlignment="1">
      <alignment/>
    </xf>
    <xf numFmtId="0" fontId="19" fillId="0" borderId="33" xfId="19" applyFont="1" applyBorder="1" applyAlignment="1">
      <alignment horizontal="center"/>
      <protection/>
    </xf>
    <xf numFmtId="0" fontId="19" fillId="0" borderId="12" xfId="19" applyFont="1" applyBorder="1" applyAlignment="1">
      <alignment horizontal="center"/>
      <protection/>
    </xf>
    <xf numFmtId="41" fontId="19" fillId="0" borderId="34" xfId="16" applyFont="1" applyBorder="1" applyAlignment="1">
      <alignment/>
    </xf>
    <xf numFmtId="0" fontId="19" fillId="0" borderId="35" xfId="19" applyFont="1" applyBorder="1">
      <alignment/>
      <protection/>
    </xf>
    <xf numFmtId="0" fontId="19" fillId="0" borderId="36" xfId="19" applyFont="1" applyBorder="1" applyAlignment="1">
      <alignment horizontal="center"/>
      <protection/>
    </xf>
    <xf numFmtId="0" fontId="19" fillId="0" borderId="37" xfId="19" applyFont="1" applyBorder="1" applyAlignment="1">
      <alignment horizontal="center"/>
      <protection/>
    </xf>
    <xf numFmtId="41" fontId="19" fillId="0" borderId="38" xfId="16" applyFont="1" applyBorder="1" applyAlignment="1">
      <alignment/>
    </xf>
    <xf numFmtId="0" fontId="19" fillId="0" borderId="39" xfId="19" applyFont="1" applyBorder="1">
      <alignment/>
      <protection/>
    </xf>
    <xf numFmtId="3" fontId="18" fillId="0" borderId="40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41" fontId="29" fillId="0" borderId="0" xfId="19" applyNumberFormat="1" applyFont="1" applyBorder="1">
      <alignment/>
      <protection/>
    </xf>
    <xf numFmtId="3" fontId="18" fillId="0" borderId="0" xfId="0" applyNumberFormat="1" applyFont="1" applyAlignment="1">
      <alignment vertical="center"/>
    </xf>
    <xf numFmtId="0" fontId="17" fillId="0" borderId="22" xfId="19" applyFont="1" applyBorder="1">
      <alignment/>
      <protection/>
    </xf>
    <xf numFmtId="41" fontId="19" fillId="0" borderId="41" xfId="19" applyNumberFormat="1" applyFont="1" applyBorder="1" applyAlignment="1">
      <alignment horizontal="center"/>
      <protection/>
    </xf>
    <xf numFmtId="41" fontId="19" fillId="0" borderId="25" xfId="19" applyNumberFormat="1" applyFont="1" applyBorder="1">
      <alignment/>
      <protection/>
    </xf>
    <xf numFmtId="41" fontId="17" fillId="0" borderId="24" xfId="19" applyNumberFormat="1" applyFont="1" applyBorder="1">
      <alignment/>
      <protection/>
    </xf>
    <xf numFmtId="187" fontId="18" fillId="0" borderId="15" xfId="0" applyNumberFormat="1" applyFont="1" applyBorder="1" applyAlignment="1">
      <alignment vertical="center"/>
    </xf>
    <xf numFmtId="187" fontId="18" fillId="0" borderId="11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19" applyFont="1" applyAlignment="1">
      <alignment horizontal="left"/>
      <protection/>
    </xf>
    <xf numFmtId="0" fontId="22" fillId="0" borderId="0" xfId="19" applyFont="1" applyAlignment="1">
      <alignment horizontal="center"/>
      <protection/>
    </xf>
    <xf numFmtId="0" fontId="21" fillId="0" borderId="0" xfId="19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H_TO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4">
      <pane xSplit="2" ySplit="5" topLeftCell="D26" activePane="bottomRight" state="frozen"/>
      <selection pane="topLeft" activeCell="A4" sqref="A4"/>
      <selection pane="topRight" activeCell="C4" sqref="C4"/>
      <selection pane="bottomLeft" activeCell="A9" sqref="A9"/>
      <selection pane="bottomRight" activeCell="B34" sqref="B34"/>
    </sheetView>
  </sheetViews>
  <sheetFormatPr defaultColWidth="8.66015625" defaultRowHeight="18"/>
  <cols>
    <col min="1" max="1" width="5.83203125" style="2" customWidth="1"/>
    <col min="2" max="2" width="31.91015625" style="2" customWidth="1"/>
    <col min="3" max="3" width="15" style="2" customWidth="1"/>
    <col min="4" max="4" width="14.58203125" style="2" customWidth="1"/>
    <col min="5" max="5" width="11.66015625" style="2" customWidth="1"/>
    <col min="6" max="6" width="11.08203125" style="2" customWidth="1"/>
    <col min="7" max="16384" width="6.41015625" style="2" customWidth="1"/>
  </cols>
  <sheetData>
    <row r="1" spans="1:2" s="24" customFormat="1" ht="17.25">
      <c r="A1" s="97" t="s">
        <v>40</v>
      </c>
      <c r="B1" s="97"/>
    </row>
    <row r="2" spans="1:2" s="24" customFormat="1" ht="17.25">
      <c r="A2" s="69" t="s">
        <v>26</v>
      </c>
      <c r="B2" s="68"/>
    </row>
    <row r="3" spans="1:5" ht="12.75" customHeight="1">
      <c r="A3" s="4"/>
      <c r="B3" s="3"/>
      <c r="C3" s="1"/>
      <c r="D3" s="1"/>
      <c r="E3" s="1"/>
    </row>
    <row r="4" spans="1:5" s="63" customFormat="1" ht="28.5" customHeight="1">
      <c r="A4" s="98" t="s">
        <v>43</v>
      </c>
      <c r="B4" s="98"/>
      <c r="C4" s="98"/>
      <c r="D4" s="98"/>
      <c r="E4" s="98"/>
    </row>
    <row r="5" spans="1:5" s="63" customFormat="1" ht="20.25" customHeight="1">
      <c r="A5" s="99" t="s">
        <v>24</v>
      </c>
      <c r="B5" s="99"/>
      <c r="C5" s="99"/>
      <c r="D5" s="99"/>
      <c r="E5" s="99"/>
    </row>
    <row r="6" spans="1:5" ht="17.25" customHeight="1" thickBot="1">
      <c r="A6" s="26"/>
      <c r="B6" s="20"/>
      <c r="C6" s="5"/>
      <c r="D6" s="5"/>
      <c r="E6" s="72" t="s">
        <v>28</v>
      </c>
    </row>
    <row r="7" spans="1:5" s="8" customFormat="1" ht="15" customHeight="1">
      <c r="A7" s="6" t="s">
        <v>1</v>
      </c>
      <c r="B7" s="7" t="s">
        <v>2</v>
      </c>
      <c r="C7" s="22" t="s">
        <v>3</v>
      </c>
      <c r="D7" s="22" t="s">
        <v>4</v>
      </c>
      <c r="E7" s="21" t="s">
        <v>0</v>
      </c>
    </row>
    <row r="8" spans="1:5" s="8" customFormat="1" ht="15" customHeight="1">
      <c r="A8" s="9"/>
      <c r="B8" s="10"/>
      <c r="C8" s="62">
        <v>39083</v>
      </c>
      <c r="D8" s="62">
        <v>39263</v>
      </c>
      <c r="E8" s="11"/>
    </row>
    <row r="9" spans="1:5" s="42" customFormat="1" ht="15" customHeight="1">
      <c r="A9" s="39" t="s">
        <v>5</v>
      </c>
      <c r="B9" s="40" t="s">
        <v>44</v>
      </c>
      <c r="C9" s="41">
        <f>SUM(C10:C14)</f>
        <v>29468999604</v>
      </c>
      <c r="D9" s="41">
        <f>SUM(D10:D14)</f>
        <v>39566847863</v>
      </c>
      <c r="E9" s="89"/>
    </row>
    <row r="10" spans="1:5" s="47" customFormat="1" ht="15" customHeight="1">
      <c r="A10" s="43">
        <v>1</v>
      </c>
      <c r="B10" s="44" t="s">
        <v>45</v>
      </c>
      <c r="C10" s="45">
        <v>2927638484</v>
      </c>
      <c r="D10" s="45">
        <v>6670220784</v>
      </c>
      <c r="E10" s="46"/>
    </row>
    <row r="11" spans="1:5" s="47" customFormat="1" ht="15" customHeight="1">
      <c r="A11" s="43">
        <v>2</v>
      </c>
      <c r="B11" s="44" t="s">
        <v>6</v>
      </c>
      <c r="C11" s="45"/>
      <c r="D11" s="45"/>
      <c r="E11" s="46"/>
    </row>
    <row r="12" spans="1:5" s="47" customFormat="1" ht="15" customHeight="1">
      <c r="A12" s="43">
        <v>3</v>
      </c>
      <c r="B12" s="44" t="s">
        <v>46</v>
      </c>
      <c r="C12" s="45">
        <v>14711108977</v>
      </c>
      <c r="D12" s="45">
        <f>17539138707+321076557</f>
        <v>17860215264</v>
      </c>
      <c r="E12" s="46"/>
    </row>
    <row r="13" spans="1:5" s="47" customFormat="1" ht="15" customHeight="1">
      <c r="A13" s="43">
        <v>4</v>
      </c>
      <c r="B13" s="44" t="s">
        <v>7</v>
      </c>
      <c r="C13" s="45">
        <v>10534065457</v>
      </c>
      <c r="D13" s="45">
        <v>14923220015</v>
      </c>
      <c r="E13" s="46"/>
    </row>
    <row r="14" spans="1:5" s="47" customFormat="1" ht="15" customHeight="1">
      <c r="A14" s="43">
        <v>5</v>
      </c>
      <c r="B14" s="44" t="s">
        <v>47</v>
      </c>
      <c r="C14" s="45">
        <v>1296186686</v>
      </c>
      <c r="D14" s="45">
        <v>113191800</v>
      </c>
      <c r="E14" s="46"/>
    </row>
    <row r="15" spans="1:5" s="52" customFormat="1" ht="15" customHeight="1">
      <c r="A15" s="48" t="s">
        <v>8</v>
      </c>
      <c r="B15" s="49" t="s">
        <v>48</v>
      </c>
      <c r="C15" s="50">
        <f>C16+C17+C22+C23+C24</f>
        <v>13617076577</v>
      </c>
      <c r="D15" s="50">
        <f>D16+D17+D22+D23+D24</f>
        <v>16189115446</v>
      </c>
      <c r="E15" s="51"/>
    </row>
    <row r="16" spans="1:5" s="47" customFormat="1" ht="15" customHeight="1">
      <c r="A16" s="43">
        <v>1</v>
      </c>
      <c r="B16" s="53" t="s">
        <v>49</v>
      </c>
      <c r="C16" s="45"/>
      <c r="D16" s="45"/>
      <c r="E16" s="46"/>
    </row>
    <row r="17" spans="1:5" s="47" customFormat="1" ht="15" customHeight="1">
      <c r="A17" s="43">
        <v>2</v>
      </c>
      <c r="B17" s="53" t="s">
        <v>9</v>
      </c>
      <c r="C17" s="45">
        <f>SUM(C18)</f>
        <v>12284232160</v>
      </c>
      <c r="D17" s="45">
        <f>D18+D21</f>
        <v>12353663335</v>
      </c>
      <c r="E17" s="46"/>
    </row>
    <row r="18" spans="1:5" s="47" customFormat="1" ht="15" customHeight="1">
      <c r="A18" s="43"/>
      <c r="B18" s="54" t="s">
        <v>50</v>
      </c>
      <c r="C18" s="45">
        <v>12284232160</v>
      </c>
      <c r="D18" s="45">
        <v>10936980413</v>
      </c>
      <c r="E18" s="46"/>
    </row>
    <row r="19" spans="1:5" s="47" customFormat="1" ht="15" customHeight="1">
      <c r="A19" s="43"/>
      <c r="B19" s="54" t="s">
        <v>51</v>
      </c>
      <c r="C19" s="45"/>
      <c r="D19" s="45"/>
      <c r="E19" s="46"/>
    </row>
    <row r="20" spans="1:5" s="47" customFormat="1" ht="15" customHeight="1">
      <c r="A20" s="43"/>
      <c r="B20" s="54" t="s">
        <v>52</v>
      </c>
      <c r="C20" s="45"/>
      <c r="D20" s="45"/>
      <c r="E20" s="46"/>
    </row>
    <row r="21" spans="1:5" s="47" customFormat="1" ht="15" customHeight="1">
      <c r="A21" s="43"/>
      <c r="B21" s="54" t="s">
        <v>56</v>
      </c>
      <c r="C21" s="45"/>
      <c r="D21" s="45">
        <v>1416682922</v>
      </c>
      <c r="E21" s="46"/>
    </row>
    <row r="22" spans="1:5" s="47" customFormat="1" ht="15" customHeight="1">
      <c r="A22" s="43">
        <v>3</v>
      </c>
      <c r="B22" s="44" t="s">
        <v>53</v>
      </c>
      <c r="C22" s="45"/>
      <c r="D22" s="45"/>
      <c r="E22" s="46"/>
    </row>
    <row r="23" spans="1:5" s="47" customFormat="1" ht="15" customHeight="1">
      <c r="A23" s="43">
        <v>4</v>
      </c>
      <c r="B23" s="53" t="s">
        <v>54</v>
      </c>
      <c r="C23" s="45">
        <v>1332844417</v>
      </c>
      <c r="D23" s="45">
        <v>3580000000</v>
      </c>
      <c r="E23" s="46"/>
    </row>
    <row r="24" spans="1:5" s="47" customFormat="1" ht="15" customHeight="1">
      <c r="A24" s="43">
        <v>5</v>
      </c>
      <c r="B24" s="44" t="s">
        <v>55</v>
      </c>
      <c r="C24" s="45"/>
      <c r="D24" s="45">
        <v>255452111</v>
      </c>
      <c r="E24" s="46"/>
    </row>
    <row r="25" spans="1:5" s="47" customFormat="1" ht="15" customHeight="1">
      <c r="A25" s="73"/>
      <c r="B25" s="74"/>
      <c r="C25" s="75"/>
      <c r="D25" s="75"/>
      <c r="E25" s="60"/>
    </row>
    <row r="26" spans="1:5" s="52" customFormat="1" ht="15" customHeight="1">
      <c r="A26" s="80" t="s">
        <v>70</v>
      </c>
      <c r="B26" s="81" t="s">
        <v>73</v>
      </c>
      <c r="C26" s="82">
        <f>C15+C9</f>
        <v>43086076181</v>
      </c>
      <c r="D26" s="82">
        <f>D15+D9</f>
        <v>55755963309</v>
      </c>
      <c r="E26" s="83"/>
    </row>
    <row r="27" spans="1:5" s="52" customFormat="1" ht="15" customHeight="1">
      <c r="A27" s="76"/>
      <c r="B27" s="77"/>
      <c r="C27" s="78"/>
      <c r="D27" s="78"/>
      <c r="E27" s="79"/>
    </row>
    <row r="28" spans="1:5" s="52" customFormat="1" ht="15" customHeight="1">
      <c r="A28" s="48" t="s">
        <v>10</v>
      </c>
      <c r="B28" s="55" t="s">
        <v>12</v>
      </c>
      <c r="C28" s="50">
        <f>SUM(C29:C30)</f>
        <v>30683014803</v>
      </c>
      <c r="D28" s="50">
        <f>SUM(D29:D30)</f>
        <v>29743642259</v>
      </c>
      <c r="E28" s="56"/>
    </row>
    <row r="29" spans="1:5" s="47" customFormat="1" ht="15" customHeight="1">
      <c r="A29" s="43">
        <v>1</v>
      </c>
      <c r="B29" s="44" t="s">
        <v>13</v>
      </c>
      <c r="C29" s="45">
        <v>27906277228</v>
      </c>
      <c r="D29" s="45">
        <f>28085133339+248677133</f>
        <v>28333810472</v>
      </c>
      <c r="E29" s="46"/>
    </row>
    <row r="30" spans="1:5" s="47" customFormat="1" ht="15" customHeight="1">
      <c r="A30" s="43">
        <v>2</v>
      </c>
      <c r="B30" s="57" t="s">
        <v>14</v>
      </c>
      <c r="C30" s="45">
        <v>2776737575</v>
      </c>
      <c r="D30" s="45">
        <v>1409831787</v>
      </c>
      <c r="E30" s="46"/>
    </row>
    <row r="31" spans="1:6" s="52" customFormat="1" ht="15" customHeight="1">
      <c r="A31" s="48" t="s">
        <v>11</v>
      </c>
      <c r="B31" s="55" t="s">
        <v>57</v>
      </c>
      <c r="C31" s="50">
        <f>C32+C42</f>
        <v>12403061378</v>
      </c>
      <c r="D31" s="50">
        <f>D32+D42</f>
        <v>26012321050</v>
      </c>
      <c r="E31" s="90"/>
      <c r="F31" s="58"/>
    </row>
    <row r="32" spans="1:5" s="47" customFormat="1" ht="15" customHeight="1">
      <c r="A32" s="43">
        <v>1</v>
      </c>
      <c r="B32" s="44" t="s">
        <v>57</v>
      </c>
      <c r="C32" s="45">
        <f>SUM(C33:C41)</f>
        <v>12330378064</v>
      </c>
      <c r="D32" s="45">
        <f>SUM(D33:D41)</f>
        <v>25789967526</v>
      </c>
      <c r="E32" s="91"/>
    </row>
    <row r="33" spans="1:5" s="47" customFormat="1" ht="15" customHeight="1">
      <c r="A33" s="43"/>
      <c r="B33" s="54" t="s">
        <v>59</v>
      </c>
      <c r="C33" s="45">
        <v>8000000000</v>
      </c>
      <c r="D33" s="45">
        <v>15000000000</v>
      </c>
      <c r="E33" s="46"/>
    </row>
    <row r="34" spans="1:5" s="47" customFormat="1" ht="15" customHeight="1">
      <c r="A34" s="43"/>
      <c r="B34" s="54" t="s">
        <v>58</v>
      </c>
      <c r="C34" s="45"/>
      <c r="D34" s="45">
        <v>4785000000</v>
      </c>
      <c r="E34" s="46"/>
    </row>
    <row r="35" spans="1:5" s="47" customFormat="1" ht="15" customHeight="1">
      <c r="A35" s="43"/>
      <c r="B35" s="54" t="s">
        <v>60</v>
      </c>
      <c r="C35" s="45"/>
      <c r="D35" s="45"/>
      <c r="E35" s="46"/>
    </row>
    <row r="36" spans="1:5" s="47" customFormat="1" ht="15" customHeight="1">
      <c r="A36" s="43"/>
      <c r="B36" s="54" t="s">
        <v>61</v>
      </c>
      <c r="C36" s="45"/>
      <c r="D36" s="45"/>
      <c r="E36" s="46"/>
    </row>
    <row r="37" spans="1:5" s="47" customFormat="1" ht="15" customHeight="1">
      <c r="A37" s="43"/>
      <c r="B37" s="54" t="s">
        <v>62</v>
      </c>
      <c r="C37" s="45"/>
      <c r="D37" s="45"/>
      <c r="E37" s="46"/>
    </row>
    <row r="38" spans="1:5" s="47" customFormat="1" ht="15" customHeight="1">
      <c r="A38" s="43"/>
      <c r="B38" s="54" t="s">
        <v>63</v>
      </c>
      <c r="C38" s="45"/>
      <c r="D38" s="45"/>
      <c r="E38" s="46"/>
    </row>
    <row r="39" spans="1:5" s="47" customFormat="1" ht="15" customHeight="1">
      <c r="A39" s="43"/>
      <c r="B39" s="54" t="s">
        <v>15</v>
      </c>
      <c r="C39" s="45">
        <v>1132151187</v>
      </c>
      <c r="D39" s="45">
        <f>2322375609+200507795</f>
        <v>2522883404</v>
      </c>
      <c r="E39" s="46"/>
    </row>
    <row r="40" spans="1:5" s="47" customFormat="1" ht="15" customHeight="1">
      <c r="A40" s="43"/>
      <c r="B40" s="54" t="s">
        <v>64</v>
      </c>
      <c r="C40" s="45">
        <v>3198226877</v>
      </c>
      <c r="D40" s="45">
        <f>KQKD!D23</f>
        <v>3482084122</v>
      </c>
      <c r="E40" s="91"/>
    </row>
    <row r="41" spans="1:5" s="47" customFormat="1" ht="15" customHeight="1">
      <c r="A41" s="43"/>
      <c r="B41" s="54" t="s">
        <v>65</v>
      </c>
      <c r="C41" s="45"/>
      <c r="D41" s="45"/>
      <c r="E41" s="46"/>
    </row>
    <row r="42" spans="1:5" s="52" customFormat="1" ht="15" customHeight="1">
      <c r="A42" s="48">
        <v>2</v>
      </c>
      <c r="B42" s="55" t="s">
        <v>66</v>
      </c>
      <c r="C42" s="50">
        <f>SUM(C43:C45)</f>
        <v>72683314</v>
      </c>
      <c r="D42" s="50">
        <f>SUM(D43:D45)</f>
        <v>222353524</v>
      </c>
      <c r="E42" s="56"/>
    </row>
    <row r="43" spans="1:5" s="47" customFormat="1" ht="15" customHeight="1">
      <c r="A43" s="43"/>
      <c r="B43" s="54" t="s">
        <v>67</v>
      </c>
      <c r="C43" s="45">
        <v>72683314</v>
      </c>
      <c r="D43" s="45">
        <v>222353524</v>
      </c>
      <c r="E43" s="46"/>
    </row>
    <row r="44" spans="1:5" s="47" customFormat="1" ht="15" customHeight="1">
      <c r="A44" s="43"/>
      <c r="B44" s="54" t="s">
        <v>68</v>
      </c>
      <c r="C44" s="45"/>
      <c r="D44" s="45"/>
      <c r="E44" s="46"/>
    </row>
    <row r="45" spans="1:5" s="47" customFormat="1" ht="15" customHeight="1">
      <c r="A45" s="43"/>
      <c r="B45" s="54" t="s">
        <v>69</v>
      </c>
      <c r="C45" s="45"/>
      <c r="D45" s="45"/>
      <c r="E45" s="46"/>
    </row>
    <row r="46" spans="1:5" s="52" customFormat="1" ht="15" customHeight="1">
      <c r="A46" s="48" t="s">
        <v>71</v>
      </c>
      <c r="B46" s="59" t="s">
        <v>72</v>
      </c>
      <c r="C46" s="50">
        <f>C28+C31</f>
        <v>43086076181</v>
      </c>
      <c r="D46" s="50">
        <f>D28+D31</f>
        <v>55755963309</v>
      </c>
      <c r="E46" s="56"/>
    </row>
    <row r="47" spans="1:6" s="47" customFormat="1" ht="15" customHeight="1">
      <c r="A47" s="88"/>
      <c r="B47" s="44"/>
      <c r="C47" s="45"/>
      <c r="D47" s="45"/>
      <c r="E47" s="60"/>
      <c r="F47" s="61"/>
    </row>
    <row r="48" spans="1:5" ht="15" customHeight="1" thickBot="1">
      <c r="A48" s="12"/>
      <c r="B48" s="13"/>
      <c r="C48" s="23"/>
      <c r="D48" s="23"/>
      <c r="E48" s="14"/>
    </row>
    <row r="49" spans="1:5" ht="16.5">
      <c r="A49" s="15"/>
      <c r="B49" s="16"/>
      <c r="C49" s="17"/>
      <c r="D49" s="17"/>
      <c r="E49" s="86">
        <f>D26-D46</f>
        <v>0</v>
      </c>
    </row>
    <row r="50" spans="1:5" ht="16.5">
      <c r="A50" s="1"/>
      <c r="B50" s="1"/>
      <c r="C50" s="18"/>
      <c r="D50" s="95" t="s">
        <v>41</v>
      </c>
      <c r="E50" s="95"/>
    </row>
    <row r="51" spans="1:5" ht="17.25">
      <c r="A51" s="1"/>
      <c r="B51" s="1"/>
      <c r="C51" s="18"/>
      <c r="D51" s="96" t="s">
        <v>42</v>
      </c>
      <c r="E51" s="96"/>
    </row>
    <row r="52" spans="1:5" ht="16.5">
      <c r="A52" s="1"/>
      <c r="B52" s="1"/>
      <c r="C52" s="18"/>
      <c r="D52" s="18"/>
      <c r="E52" s="1"/>
    </row>
    <row r="53" spans="1:5" ht="16.5">
      <c r="A53" s="1"/>
      <c r="B53" s="1"/>
      <c r="C53" s="18"/>
      <c r="D53" s="18"/>
      <c r="E53" s="1"/>
    </row>
    <row r="54" spans="1:5" ht="16.5">
      <c r="A54" s="1"/>
      <c r="B54" s="1"/>
      <c r="C54" s="18"/>
      <c r="D54" s="18"/>
      <c r="E54" s="1"/>
    </row>
    <row r="55" spans="1:5" ht="16.5">
      <c r="A55" s="1"/>
      <c r="B55" s="1"/>
      <c r="D55" s="19"/>
      <c r="E55" s="1"/>
    </row>
    <row r="56" spans="1:5" ht="16.5">
      <c r="A56" s="1"/>
      <c r="B56" s="1"/>
      <c r="C56" s="18"/>
      <c r="D56" s="18"/>
      <c r="E56" s="1"/>
    </row>
    <row r="57" spans="1:5" ht="16.5">
      <c r="A57" s="1"/>
      <c r="B57" s="1"/>
      <c r="C57" s="18"/>
      <c r="D57" s="18"/>
      <c r="E57" s="1"/>
    </row>
    <row r="58" spans="1:5" ht="16.5">
      <c r="A58" s="1"/>
      <c r="B58" s="1"/>
      <c r="C58" s="18"/>
      <c r="D58" s="18"/>
      <c r="E58" s="1"/>
    </row>
    <row r="59" spans="1:5" ht="16.5">
      <c r="A59" s="1"/>
      <c r="B59" s="1"/>
      <c r="C59" s="18"/>
      <c r="D59" s="18"/>
      <c r="E59" s="1"/>
    </row>
    <row r="60" spans="1:5" ht="16.5">
      <c r="A60" s="1"/>
      <c r="B60" s="1"/>
      <c r="C60" s="18"/>
      <c r="D60" s="18"/>
      <c r="E60" s="1"/>
    </row>
    <row r="61" spans="1:5" ht="16.5">
      <c r="A61" s="1"/>
      <c r="B61" s="1"/>
      <c r="C61" s="18"/>
      <c r="D61" s="18"/>
      <c r="E61" s="1"/>
    </row>
    <row r="62" spans="1:5" ht="16.5">
      <c r="A62" s="1"/>
      <c r="B62" s="1"/>
      <c r="C62" s="18"/>
      <c r="D62" s="18"/>
      <c r="E62" s="1"/>
    </row>
    <row r="63" spans="1:5" ht="16.5">
      <c r="A63" s="1"/>
      <c r="B63" s="1"/>
      <c r="C63" s="18"/>
      <c r="D63" s="18"/>
      <c r="E63" s="1"/>
    </row>
    <row r="64" spans="1:5" ht="16.5">
      <c r="A64" s="1"/>
      <c r="B64" s="1"/>
      <c r="C64" s="18"/>
      <c r="D64" s="18"/>
      <c r="E64" s="1"/>
    </row>
    <row r="65" spans="1:5" ht="16.5">
      <c r="A65" s="1"/>
      <c r="B65" s="1"/>
      <c r="C65" s="18"/>
      <c r="D65" s="18"/>
      <c r="E65" s="1"/>
    </row>
    <row r="66" spans="1:5" ht="16.5">
      <c r="A66" s="1"/>
      <c r="B66" s="1"/>
      <c r="C66" s="18"/>
      <c r="D66" s="18"/>
      <c r="E66" s="1"/>
    </row>
    <row r="67" spans="1:5" ht="16.5">
      <c r="A67" s="1"/>
      <c r="B67" s="1"/>
      <c r="C67" s="18"/>
      <c r="D67" s="18"/>
      <c r="E67" s="1"/>
    </row>
    <row r="68" spans="1:5" ht="16.5">
      <c r="A68" s="1"/>
      <c r="B68" s="1"/>
      <c r="C68" s="18"/>
      <c r="D68" s="18"/>
      <c r="E68" s="1"/>
    </row>
    <row r="69" spans="1:5" ht="16.5">
      <c r="A69" s="1"/>
      <c r="B69" s="1"/>
      <c r="C69" s="18"/>
      <c r="D69" s="18"/>
      <c r="E69" s="1"/>
    </row>
    <row r="70" spans="1:5" ht="16.5">
      <c r="A70" s="1"/>
      <c r="B70" s="1"/>
      <c r="C70" s="18"/>
      <c r="D70" s="18"/>
      <c r="E70" s="1"/>
    </row>
    <row r="71" spans="1:5" ht="16.5">
      <c r="A71" s="1"/>
      <c r="B71" s="1"/>
      <c r="C71" s="18"/>
      <c r="D71" s="18"/>
      <c r="E71" s="1"/>
    </row>
    <row r="72" spans="1:5" ht="16.5">
      <c r="A72" s="1"/>
      <c r="B72" s="1"/>
      <c r="C72" s="18"/>
      <c r="D72" s="18"/>
      <c r="E72" s="1"/>
    </row>
    <row r="73" spans="1:5" ht="16.5">
      <c r="A73" s="1"/>
      <c r="B73" s="1"/>
      <c r="C73" s="18"/>
      <c r="D73" s="18"/>
      <c r="E73" s="1"/>
    </row>
    <row r="74" spans="1:5" ht="16.5">
      <c r="A74" s="1"/>
      <c r="B74" s="1"/>
      <c r="C74" s="18"/>
      <c r="D74" s="18"/>
      <c r="E74" s="1"/>
    </row>
    <row r="75" spans="1:5" ht="16.5">
      <c r="A75" s="1"/>
      <c r="B75" s="1"/>
      <c r="C75" s="18"/>
      <c r="D75" s="18"/>
      <c r="E75" s="1"/>
    </row>
    <row r="76" spans="1:5" ht="16.5">
      <c r="A76" s="1"/>
      <c r="B76" s="1"/>
      <c r="C76" s="18"/>
      <c r="D76" s="18"/>
      <c r="E76" s="1"/>
    </row>
    <row r="77" spans="1:5" ht="16.5">
      <c r="A77" s="1"/>
      <c r="B77" s="1"/>
      <c r="C77" s="18"/>
      <c r="D77" s="18"/>
      <c r="E77" s="1"/>
    </row>
    <row r="78" spans="1:5" ht="16.5">
      <c r="A78" s="1"/>
      <c r="B78" s="1"/>
      <c r="C78" s="18"/>
      <c r="D78" s="18"/>
      <c r="E78" s="1"/>
    </row>
    <row r="79" spans="1:5" ht="16.5">
      <c r="A79" s="1"/>
      <c r="B79" s="1"/>
      <c r="C79" s="18"/>
      <c r="D79" s="18"/>
      <c r="E79" s="1"/>
    </row>
    <row r="80" spans="1:5" ht="16.5">
      <c r="A80" s="1"/>
      <c r="B80" s="1"/>
      <c r="C80" s="18"/>
      <c r="D80" s="18"/>
      <c r="E80" s="1"/>
    </row>
    <row r="81" spans="1:5" ht="16.5">
      <c r="A81" s="1"/>
      <c r="B81" s="1"/>
      <c r="C81" s="18"/>
      <c r="D81" s="18"/>
      <c r="E81" s="1"/>
    </row>
    <row r="82" spans="1:5" ht="16.5">
      <c r="A82" s="1"/>
      <c r="B82" s="1"/>
      <c r="C82" s="18"/>
      <c r="D82" s="18"/>
      <c r="E82" s="1"/>
    </row>
    <row r="83" spans="1:5" ht="16.5">
      <c r="A83" s="1"/>
      <c r="B83" s="1"/>
      <c r="C83" s="18"/>
      <c r="D83" s="18"/>
      <c r="E83" s="1"/>
    </row>
    <row r="84" spans="1:5" ht="16.5">
      <c r="A84" s="1"/>
      <c r="B84" s="1"/>
      <c r="C84" s="18"/>
      <c r="D84" s="18"/>
      <c r="E84" s="1"/>
    </row>
    <row r="85" spans="1:5" ht="16.5">
      <c r="A85" s="1"/>
      <c r="B85" s="1"/>
      <c r="C85" s="18"/>
      <c r="D85" s="18"/>
      <c r="E85" s="1"/>
    </row>
    <row r="86" spans="1:5" ht="16.5">
      <c r="A86" s="1"/>
      <c r="B86" s="1"/>
      <c r="C86" s="18"/>
      <c r="D86" s="18"/>
      <c r="E86" s="1"/>
    </row>
    <row r="87" spans="1:5" ht="16.5">
      <c r="A87" s="1"/>
      <c r="B87" s="1"/>
      <c r="C87" s="18"/>
      <c r="D87" s="18"/>
      <c r="E87" s="1"/>
    </row>
    <row r="88" spans="1:5" ht="16.5">
      <c r="A88" s="1"/>
      <c r="B88" s="1"/>
      <c r="C88" s="18"/>
      <c r="D88" s="18"/>
      <c r="E88" s="1"/>
    </row>
    <row r="89" spans="1:5" ht="16.5">
      <c r="A89" s="1"/>
      <c r="B89" s="1"/>
      <c r="C89" s="18"/>
      <c r="D89" s="18"/>
      <c r="E89" s="1"/>
    </row>
    <row r="90" spans="1:5" ht="16.5">
      <c r="A90" s="1"/>
      <c r="B90" s="1"/>
      <c r="C90" s="18"/>
      <c r="D90" s="18"/>
      <c r="E90" s="1"/>
    </row>
    <row r="91" spans="1:5" ht="16.5">
      <c r="A91" s="1"/>
      <c r="B91" s="1"/>
      <c r="C91" s="18"/>
      <c r="D91" s="18"/>
      <c r="E91" s="1"/>
    </row>
    <row r="92" spans="1:5" ht="16.5">
      <c r="A92" s="1"/>
      <c r="B92" s="1"/>
      <c r="C92" s="18"/>
      <c r="D92" s="18"/>
      <c r="E92" s="1"/>
    </row>
    <row r="93" spans="1:5" ht="16.5">
      <c r="A93" s="1"/>
      <c r="B93" s="1"/>
      <c r="C93" s="18"/>
      <c r="D93" s="18"/>
      <c r="E93" s="1"/>
    </row>
    <row r="94" spans="1:5" ht="16.5">
      <c r="A94" s="1"/>
      <c r="B94" s="1"/>
      <c r="C94" s="18"/>
      <c r="D94" s="18"/>
      <c r="E94" s="1"/>
    </row>
    <row r="95" spans="1:5" ht="16.5">
      <c r="A95" s="1"/>
      <c r="B95" s="1"/>
      <c r="C95" s="18"/>
      <c r="D95" s="18"/>
      <c r="E95" s="1"/>
    </row>
    <row r="96" spans="1:5" ht="16.5">
      <c r="A96" s="1"/>
      <c r="B96" s="1"/>
      <c r="C96" s="18"/>
      <c r="D96" s="18"/>
      <c r="E96" s="1"/>
    </row>
    <row r="97" spans="1:5" ht="16.5">
      <c r="A97" s="1"/>
      <c r="B97" s="1"/>
      <c r="C97" s="18"/>
      <c r="D97" s="18"/>
      <c r="E97" s="1"/>
    </row>
    <row r="98" spans="1:5" ht="16.5">
      <c r="A98" s="1"/>
      <c r="B98" s="1"/>
      <c r="C98" s="18"/>
      <c r="D98" s="18"/>
      <c r="E98" s="1"/>
    </row>
    <row r="99" spans="1:5" ht="16.5">
      <c r="A99" s="1"/>
      <c r="B99" s="1"/>
      <c r="C99" s="18"/>
      <c r="D99" s="18"/>
      <c r="E99" s="1"/>
    </row>
    <row r="100" spans="1:5" ht="16.5">
      <c r="A100" s="1"/>
      <c r="B100" s="1"/>
      <c r="C100" s="18"/>
      <c r="D100" s="18"/>
      <c r="E100" s="1"/>
    </row>
    <row r="101" spans="1:5" ht="16.5">
      <c r="A101" s="1"/>
      <c r="B101" s="1"/>
      <c r="C101" s="18"/>
      <c r="D101" s="18"/>
      <c r="E101" s="1"/>
    </row>
    <row r="102" spans="1:5" ht="16.5">
      <c r="A102" s="1"/>
      <c r="B102" s="1"/>
      <c r="C102" s="18"/>
      <c r="D102" s="18"/>
      <c r="E102" s="1"/>
    </row>
    <row r="103" spans="1:5" ht="16.5">
      <c r="A103" s="1"/>
      <c r="B103" s="1"/>
      <c r="C103" s="18"/>
      <c r="D103" s="18"/>
      <c r="E103" s="1"/>
    </row>
    <row r="104" spans="1:5" ht="16.5">
      <c r="A104" s="1"/>
      <c r="B104" s="1"/>
      <c r="C104" s="18"/>
      <c r="D104" s="18"/>
      <c r="E104" s="1"/>
    </row>
    <row r="105" spans="1:5" ht="16.5">
      <c r="A105" s="1"/>
      <c r="B105" s="1"/>
      <c r="C105" s="18"/>
      <c r="D105" s="18"/>
      <c r="E105" s="1"/>
    </row>
    <row r="106" spans="1:5" ht="16.5">
      <c r="A106" s="1"/>
      <c r="B106" s="1"/>
      <c r="C106" s="18"/>
      <c r="D106" s="18"/>
      <c r="E106" s="1"/>
    </row>
    <row r="107" spans="1:5" ht="16.5">
      <c r="A107" s="1"/>
      <c r="B107" s="1"/>
      <c r="C107" s="18"/>
      <c r="D107" s="18"/>
      <c r="E107" s="1"/>
    </row>
    <row r="108" spans="1:5" ht="16.5">
      <c r="A108" s="1"/>
      <c r="B108" s="1"/>
      <c r="C108" s="18"/>
      <c r="D108" s="18"/>
      <c r="E108" s="1"/>
    </row>
    <row r="109" spans="1:5" ht="16.5">
      <c r="A109" s="1"/>
      <c r="B109" s="1"/>
      <c r="C109" s="18"/>
      <c r="D109" s="18"/>
      <c r="E109" s="1"/>
    </row>
    <row r="110" spans="1:5" ht="16.5">
      <c r="A110" s="1"/>
      <c r="B110" s="1"/>
      <c r="C110" s="18"/>
      <c r="D110" s="18"/>
      <c r="E110" s="1"/>
    </row>
    <row r="111" spans="1:5" ht="16.5">
      <c r="A111" s="1"/>
      <c r="B111" s="1"/>
      <c r="C111" s="18"/>
      <c r="D111" s="18"/>
      <c r="E111" s="1"/>
    </row>
    <row r="112" spans="1:5" ht="16.5">
      <c r="A112" s="1"/>
      <c r="B112" s="1"/>
      <c r="C112" s="18"/>
      <c r="D112" s="18"/>
      <c r="E112" s="1"/>
    </row>
    <row r="113" spans="1:5" ht="16.5">
      <c r="A113" s="1"/>
      <c r="B113" s="1"/>
      <c r="C113" s="18"/>
      <c r="D113" s="18"/>
      <c r="E113" s="1"/>
    </row>
    <row r="114" spans="1:5" ht="16.5">
      <c r="A114" s="1"/>
      <c r="B114" s="1"/>
      <c r="C114" s="18"/>
      <c r="D114" s="18"/>
      <c r="E114" s="1"/>
    </row>
    <row r="115" spans="1:5" ht="16.5">
      <c r="A115" s="1"/>
      <c r="B115" s="1"/>
      <c r="C115" s="18"/>
      <c r="D115" s="18"/>
      <c r="E115" s="1"/>
    </row>
    <row r="116" spans="1:5" ht="16.5">
      <c r="A116" s="1"/>
      <c r="B116" s="1"/>
      <c r="C116" s="18"/>
      <c r="D116" s="18"/>
      <c r="E116" s="1"/>
    </row>
    <row r="117" spans="1:5" ht="16.5">
      <c r="A117" s="1"/>
      <c r="B117" s="1"/>
      <c r="C117" s="18"/>
      <c r="D117" s="18"/>
      <c r="E117" s="1"/>
    </row>
    <row r="118" spans="1:5" ht="16.5">
      <c r="A118" s="1"/>
      <c r="B118" s="1"/>
      <c r="C118" s="18"/>
      <c r="D118" s="18"/>
      <c r="E118" s="1"/>
    </row>
    <row r="119" spans="1:5" ht="16.5">
      <c r="A119" s="1"/>
      <c r="B119" s="1"/>
      <c r="C119" s="18"/>
      <c r="D119" s="18"/>
      <c r="E119" s="1"/>
    </row>
    <row r="120" spans="1:5" ht="16.5">
      <c r="A120" s="1"/>
      <c r="B120" s="1"/>
      <c r="C120" s="18"/>
      <c r="D120" s="18"/>
      <c r="E120" s="1"/>
    </row>
    <row r="121" spans="1:5" ht="16.5">
      <c r="A121" s="1"/>
      <c r="B121" s="1"/>
      <c r="C121" s="18"/>
      <c r="D121" s="18"/>
      <c r="E121" s="1"/>
    </row>
    <row r="122" spans="1:5" ht="16.5">
      <c r="A122" s="1"/>
      <c r="B122" s="1"/>
      <c r="C122" s="18"/>
      <c r="D122" s="18"/>
      <c r="E122" s="1"/>
    </row>
    <row r="123" spans="1:5" ht="16.5">
      <c r="A123" s="1"/>
      <c r="B123" s="1"/>
      <c r="C123" s="18"/>
      <c r="D123" s="18"/>
      <c r="E123" s="1"/>
    </row>
    <row r="124" spans="1:5" ht="16.5">
      <c r="A124" s="1"/>
      <c r="B124" s="1"/>
      <c r="C124" s="18"/>
      <c r="D124" s="18"/>
      <c r="E124" s="1"/>
    </row>
    <row r="125" spans="1:5" ht="16.5">
      <c r="A125" s="1"/>
      <c r="B125" s="1"/>
      <c r="C125" s="18"/>
      <c r="D125" s="18"/>
      <c r="E125" s="1"/>
    </row>
    <row r="126" spans="1:5" ht="16.5">
      <c r="A126" s="1"/>
      <c r="B126" s="1"/>
      <c r="C126" s="18"/>
      <c r="D126" s="18"/>
      <c r="E126" s="1"/>
    </row>
    <row r="127" spans="1:5" ht="16.5">
      <c r="A127" s="1"/>
      <c r="B127" s="1"/>
      <c r="C127" s="18"/>
      <c r="D127" s="18"/>
      <c r="E127" s="1"/>
    </row>
    <row r="128" spans="1:5" ht="16.5">
      <c r="A128" s="1"/>
      <c r="B128" s="1"/>
      <c r="C128" s="18"/>
      <c r="D128" s="18"/>
      <c r="E128" s="1"/>
    </row>
  </sheetData>
  <mergeCells count="5">
    <mergeCell ref="D50:E50"/>
    <mergeCell ref="D51:E51"/>
    <mergeCell ref="A1:B1"/>
    <mergeCell ref="A4:E4"/>
    <mergeCell ref="A5:E5"/>
  </mergeCells>
  <printOptions horizontalCentered="1"/>
  <pageMargins left="0.2362204724409449" right="0.275590551181102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7">
      <selection activeCell="C10" sqref="C10"/>
    </sheetView>
  </sheetViews>
  <sheetFormatPr defaultColWidth="8.66015625" defaultRowHeight="18"/>
  <cols>
    <col min="1" max="1" width="6.66015625" style="24" customWidth="1"/>
    <col min="2" max="2" width="36.5" style="24" bestFit="1" customWidth="1"/>
    <col min="3" max="3" width="17.41015625" style="24" customWidth="1"/>
    <col min="4" max="4" width="17.58203125" style="24" customWidth="1"/>
    <col min="5" max="16384" width="8.83203125" style="24" customWidth="1"/>
  </cols>
  <sheetData>
    <row r="1" spans="1:2" ht="17.25">
      <c r="A1" s="97" t="s">
        <v>40</v>
      </c>
      <c r="B1" s="97"/>
    </row>
    <row r="2" spans="1:2" ht="17.25">
      <c r="A2" s="69" t="s">
        <v>26</v>
      </c>
      <c r="B2" s="68"/>
    </row>
    <row r="3" spans="1:2" ht="17.25">
      <c r="A3" s="69"/>
      <c r="B3" s="68"/>
    </row>
    <row r="4" spans="1:4" ht="21.75">
      <c r="A4" s="100" t="s">
        <v>27</v>
      </c>
      <c r="B4" s="100"/>
      <c r="C4" s="100"/>
      <c r="D4" s="100"/>
    </row>
    <row r="5" spans="1:5" ht="21">
      <c r="A5" s="101" t="s">
        <v>24</v>
      </c>
      <c r="B5" s="101"/>
      <c r="C5" s="101"/>
      <c r="D5" s="101"/>
      <c r="E5" s="70"/>
    </row>
    <row r="6" spans="1:4" ht="17.25" thickBot="1">
      <c r="A6" s="25"/>
      <c r="D6" s="71" t="s">
        <v>28</v>
      </c>
    </row>
    <row r="7" spans="1:4" s="67" customFormat="1" ht="24.75" customHeight="1" thickTop="1">
      <c r="A7" s="64" t="s">
        <v>1</v>
      </c>
      <c r="B7" s="65" t="s">
        <v>16</v>
      </c>
      <c r="C7" s="65" t="s">
        <v>17</v>
      </c>
      <c r="D7" s="66" t="s">
        <v>25</v>
      </c>
    </row>
    <row r="8" spans="1:4" s="32" customFormat="1" ht="24" customHeight="1">
      <c r="A8" s="31">
        <v>1</v>
      </c>
      <c r="B8" s="28" t="s">
        <v>29</v>
      </c>
      <c r="C8" s="29">
        <f>SUM(C9:C10)</f>
        <v>27445680500</v>
      </c>
      <c r="D8" s="84">
        <f>SUM(D10)</f>
        <v>43624740332</v>
      </c>
    </row>
    <row r="9" spans="1:4" s="32" customFormat="1" ht="24" customHeight="1">
      <c r="A9" s="33">
        <v>2</v>
      </c>
      <c r="B9" s="27" t="s">
        <v>30</v>
      </c>
      <c r="C9" s="30"/>
      <c r="D9" s="34"/>
    </row>
    <row r="10" spans="1:4" s="32" customFormat="1" ht="24" customHeight="1">
      <c r="A10" s="33">
        <v>3</v>
      </c>
      <c r="B10" s="27" t="s">
        <v>31</v>
      </c>
      <c r="C10" s="30">
        <v>27445680500</v>
      </c>
      <c r="D10" s="34">
        <v>43624740332</v>
      </c>
    </row>
    <row r="11" spans="1:4" s="32" customFormat="1" ht="24" customHeight="1">
      <c r="A11" s="33">
        <v>4</v>
      </c>
      <c r="B11" s="27" t="s">
        <v>18</v>
      </c>
      <c r="C11" s="30">
        <v>23172927943</v>
      </c>
      <c r="D11" s="34">
        <v>37161302787</v>
      </c>
    </row>
    <row r="12" spans="1:4" s="32" customFormat="1" ht="24" customHeight="1">
      <c r="A12" s="33">
        <v>5</v>
      </c>
      <c r="B12" s="27" t="s">
        <v>32</v>
      </c>
      <c r="C12" s="30">
        <f>C10-C11</f>
        <v>4272752557</v>
      </c>
      <c r="D12" s="34">
        <f>D10-D11</f>
        <v>6463437545</v>
      </c>
    </row>
    <row r="13" spans="1:5" s="32" customFormat="1" ht="24" customHeight="1">
      <c r="A13" s="33">
        <v>6</v>
      </c>
      <c r="B13" s="27" t="s">
        <v>33</v>
      </c>
      <c r="C13" s="30">
        <f>24004295+128116344</f>
        <v>152120639</v>
      </c>
      <c r="D13" s="34">
        <f>321076557+48739169</f>
        <v>369815726</v>
      </c>
      <c r="E13" s="87"/>
    </row>
    <row r="14" spans="1:4" s="32" customFormat="1" ht="24" customHeight="1">
      <c r="A14" s="33">
        <v>7</v>
      </c>
      <c r="B14" s="27" t="s">
        <v>34</v>
      </c>
      <c r="C14" s="30">
        <v>585257383</v>
      </c>
      <c r="D14" s="34">
        <v>1216799810</v>
      </c>
    </row>
    <row r="15" spans="1:4" s="32" customFormat="1" ht="24" customHeight="1">
      <c r="A15" s="33">
        <v>8</v>
      </c>
      <c r="B15" s="27" t="s">
        <v>19</v>
      </c>
      <c r="C15" s="30">
        <v>364476200</v>
      </c>
      <c r="D15" s="34">
        <v>606067920</v>
      </c>
    </row>
    <row r="16" spans="1:4" s="32" customFormat="1" ht="24" customHeight="1">
      <c r="A16" s="33">
        <v>9</v>
      </c>
      <c r="B16" s="27" t="s">
        <v>20</v>
      </c>
      <c r="C16" s="30">
        <v>496268708</v>
      </c>
      <c r="D16" s="34">
        <v>1016472792</v>
      </c>
    </row>
    <row r="17" spans="1:5" s="32" customFormat="1" ht="24" customHeight="1">
      <c r="A17" s="33">
        <v>10</v>
      </c>
      <c r="B17" s="27" t="s">
        <v>35</v>
      </c>
      <c r="C17" s="30">
        <f>C12+C13-C14-C15-C16</f>
        <v>2978870905</v>
      </c>
      <c r="D17" s="34">
        <f>D12+D13-D14-D15-D16</f>
        <v>3993912749</v>
      </c>
      <c r="E17" s="87"/>
    </row>
    <row r="18" spans="1:4" s="32" customFormat="1" ht="24" customHeight="1">
      <c r="A18" s="33">
        <v>11</v>
      </c>
      <c r="B18" s="27" t="s">
        <v>74</v>
      </c>
      <c r="C18" s="30">
        <v>1396000</v>
      </c>
      <c r="D18" s="34">
        <v>2754000</v>
      </c>
    </row>
    <row r="19" spans="1:4" s="32" customFormat="1" ht="24" customHeight="1">
      <c r="A19" s="33">
        <v>12</v>
      </c>
      <c r="B19" s="27" t="s">
        <v>21</v>
      </c>
      <c r="C19" s="30"/>
      <c r="D19" s="34"/>
    </row>
    <row r="20" spans="1:4" s="32" customFormat="1" ht="24" customHeight="1">
      <c r="A20" s="33">
        <v>13</v>
      </c>
      <c r="B20" s="27" t="s">
        <v>22</v>
      </c>
      <c r="C20" s="30">
        <f>C18-C19</f>
        <v>1396000</v>
      </c>
      <c r="D20" s="34">
        <f>D18-D19</f>
        <v>2754000</v>
      </c>
    </row>
    <row r="21" spans="1:4" s="32" customFormat="1" ht="24" customHeight="1">
      <c r="A21" s="33">
        <v>14</v>
      </c>
      <c r="B21" s="27" t="s">
        <v>36</v>
      </c>
      <c r="C21" s="30">
        <f>C17+C20</f>
        <v>2980266905</v>
      </c>
      <c r="D21" s="34">
        <f>D17+D20</f>
        <v>3996666749</v>
      </c>
    </row>
    <row r="22" spans="1:4" s="32" customFormat="1" ht="24" customHeight="1">
      <c r="A22" s="33">
        <v>15</v>
      </c>
      <c r="B22" s="27" t="s">
        <v>37</v>
      </c>
      <c r="C22" s="30">
        <v>406855721</v>
      </c>
      <c r="D22" s="34">
        <v>514582627</v>
      </c>
    </row>
    <row r="23" spans="1:4" s="32" customFormat="1" ht="24" customHeight="1">
      <c r="A23" s="33">
        <v>16</v>
      </c>
      <c r="B23" s="27" t="s">
        <v>38</v>
      </c>
      <c r="C23" s="30">
        <f>C21-C22</f>
        <v>2573411184</v>
      </c>
      <c r="D23" s="34">
        <f>D21-D22</f>
        <v>3482084122</v>
      </c>
    </row>
    <row r="24" spans="1:4" s="32" customFormat="1" ht="24" customHeight="1">
      <c r="A24" s="33">
        <v>17</v>
      </c>
      <c r="B24" s="27" t="s">
        <v>39</v>
      </c>
      <c r="C24" s="93">
        <f>C23/1500000</f>
        <v>1715.607456</v>
      </c>
      <c r="D24" s="92">
        <f>D23/1150000</f>
        <v>3027.899236521739</v>
      </c>
    </row>
    <row r="25" spans="1:4" s="32" customFormat="1" ht="24" customHeight="1" thickBot="1">
      <c r="A25" s="35">
        <v>18</v>
      </c>
      <c r="B25" s="36" t="s">
        <v>23</v>
      </c>
      <c r="C25" s="37"/>
      <c r="D25" s="38"/>
    </row>
    <row r="26" ht="15.75" thickTop="1"/>
    <row r="27" spans="3:4" ht="15.75">
      <c r="C27" s="95" t="s">
        <v>41</v>
      </c>
      <c r="D27" s="95"/>
    </row>
    <row r="28" spans="3:4" ht="17.25">
      <c r="C28" s="96" t="s">
        <v>42</v>
      </c>
      <c r="D28" s="96"/>
    </row>
    <row r="29" spans="2:4" ht="15">
      <c r="B29" s="94" t="s">
        <v>75</v>
      </c>
      <c r="D29" s="85"/>
    </row>
    <row r="30" ht="15">
      <c r="B30" s="94" t="s">
        <v>76</v>
      </c>
    </row>
  </sheetData>
  <mergeCells count="5">
    <mergeCell ref="C28:D28"/>
    <mergeCell ref="A1:B1"/>
    <mergeCell ref="A4:D4"/>
    <mergeCell ref="A5:D5"/>
    <mergeCell ref="C27:D27"/>
  </mergeCells>
  <printOptions horizontalCentered="1"/>
  <pageMargins left="0.28" right="0.27" top="0.58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hangnv</cp:lastModifiedBy>
  <cp:lastPrinted>2007-07-05T09:56:55Z</cp:lastPrinted>
  <dcterms:created xsi:type="dcterms:W3CDTF">2007-01-14T02:54:38Z</dcterms:created>
  <dcterms:modified xsi:type="dcterms:W3CDTF">2007-07-13T02:53:46Z</dcterms:modified>
  <cp:category/>
  <cp:version/>
  <cp:contentType/>
  <cp:contentStatus/>
</cp:coreProperties>
</file>